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F\Documents\2026\ASEG\2T2026\Presupuestos\"/>
    </mc:Choice>
  </mc:AlternateContent>
  <xr:revisionPtr revIDLastSave="0" documentId="13_ncr:1_{09047FE4-C1AD-463E-8046-73B3CE45C6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FF" sheetId="2" r:id="rId1"/>
  </sheets>
  <definedNames>
    <definedName name="_xlnm.Print_Area" localSheetId="0">FFF!$A$1:$D$52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2" l="1"/>
  <c r="C35" i="2"/>
  <c r="B35" i="2"/>
  <c r="D27" i="2"/>
  <c r="C27" i="2"/>
  <c r="B27" i="2"/>
  <c r="D14" i="2"/>
  <c r="C14" i="2"/>
  <c r="B14" i="2"/>
  <c r="D3" i="2"/>
  <c r="C3" i="2"/>
  <c r="B3" i="2"/>
  <c r="D24" i="2" l="1"/>
  <c r="C24" i="2"/>
  <c r="B24" i="2"/>
  <c r="D39" i="2"/>
  <c r="C39" i="2"/>
  <c r="B39" i="2"/>
</calcChain>
</file>

<file path=xl/sharedStrings.xml><?xml version="1.0" encoding="utf-8"?>
<sst xmlns="http://schemas.openxmlformats.org/spreadsheetml/2006/main" count="45" uniqueCount="37">
  <si>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</si>
  <si>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</si>
  <si>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</si>
  <si>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</si>
  <si>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</si>
  <si>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</si>
  <si>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</si>
  <si>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</si>
  <si>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</si>
  <si>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</si>
  <si>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</si>
  <si>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</si>
  <si>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</si>
  <si>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</si>
  <si>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</si>
  <si>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</si>
  <si>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</si>
  <si>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</si>
  <si>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</si>
  <si>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</si>
  <si>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</si>
  <si>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</si>
  <si>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</si>
  <si>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</si>
  <si>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</si>
  <si>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</si>
  <si>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</si>
  <si>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</si>
  <si>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</si>
  <si>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</si>
  <si>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</si>
  <si>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</si>
  <si>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</si>
  <si>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</si>
  <si>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</si>
  <si>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Universidad de Guanajuato
Flujo de Fondos
Del 01 de enero al 30 de junio de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</si>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</sst>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7" fillId="0" borderId="0"/>
  </cellStyleXfs>
  <cellXfs count="30">
    <xf numFmtId="0" fontId="0" fillId="0" borderId="0" xfId="0"/>
    <xf numFmtId="4" fontId="4" fillId="0" borderId="5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indent="1"/>
    </xf>
    <xf numFmtId="0" fontId="3" fillId="0" borderId="6" xfId="2" applyFont="1" applyBorder="1" applyAlignment="1">
      <alignment horizontal="left" vertical="center"/>
    </xf>
    <xf numFmtId="4" fontId="3" fillId="0" borderId="9" xfId="0" applyNumberFormat="1" applyFont="1" applyBorder="1" applyAlignment="1">
      <alignment vertical="center" wrapText="1"/>
    </xf>
    <xf numFmtId="4" fontId="4" fillId="0" borderId="10" xfId="0" applyNumberFormat="1" applyFont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4" fontId="3" fillId="0" borderId="11" xfId="0" applyNumberFormat="1" applyFont="1" applyBorder="1" applyAlignment="1">
      <alignment vertical="center" wrapText="1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4" fontId="2" fillId="0" borderId="10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" fontId="5" fillId="0" borderId="11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" fontId="6" fillId="0" borderId="10" xfId="0" applyNumberFormat="1" applyFont="1" applyBorder="1" applyAlignment="1">
      <alignment vertical="center"/>
    </xf>
    <xf numFmtId="4" fontId="6" fillId="0" borderId="5" xfId="0" applyNumberFormat="1" applyFont="1" applyBorder="1" applyAlignment="1">
      <alignment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7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7" fillId="0" borderId="0" xfId="3" applyAlignment="1" applyProtection="1">
      <alignment horizontal="left" vertical="center" wrapText="1"/>
      <protection locked="0"/>
    </xf>
  </cellXfs>
  <cellStyles count="4">
    <cellStyle name="Normal" xfId="0" builtinId="0"/>
    <cellStyle name="Normal 2" xfId="1" xr:uid="{00000000-0005-0000-0000-000001000000}"/>
    <cellStyle name="Normal 2 2" xfId="3" xr:uid="{A27DBC15-614B-4F2D-B52A-3A4AFA578D8D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48</xdr:row>
      <xdr:rowOff>51617</xdr:rowOff>
    </xdr:from>
    <xdr:to>
      <xdr:col>0</xdr:col>
      <xdr:colOff>2371725</xdr:colOff>
      <xdr:row>52</xdr:row>
      <xdr:rowOff>61950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98D40385-1626-466B-8C54-5AA384C84A94}"/>
            </a:ext>
          </a:extLst>
        </xdr:cNvPr>
        <xdr:cNvSpPr txBox="1"/>
      </xdr:nvSpPr>
      <xdr:spPr>
        <a:xfrm>
          <a:off x="152400" y="7366817"/>
          <a:ext cx="2219325" cy="5818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Secretaria de Gestión y Desarrollo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Dra. Graciela Ma. de la Luz Ruiz Aguilar</a:t>
          </a:r>
        </a:p>
      </xdr:txBody>
    </xdr:sp>
    <xdr:clientData/>
  </xdr:twoCellAnchor>
  <xdr:twoCellAnchor>
    <xdr:from>
      <xdr:col>0</xdr:col>
      <xdr:colOff>0</xdr:colOff>
      <xdr:row>48</xdr:row>
      <xdr:rowOff>1191</xdr:rowOff>
    </xdr:from>
    <xdr:to>
      <xdr:col>0</xdr:col>
      <xdr:colOff>2524125</xdr:colOff>
      <xdr:row>48</xdr:row>
      <xdr:rowOff>1191</xdr:rowOff>
    </xdr:to>
    <xdr:cxnSp macro="">
      <xdr:nvCxnSpPr>
        <xdr:cNvPr id="3" name="4 Conector recto">
          <a:extLst>
            <a:ext uri="{FF2B5EF4-FFF2-40B4-BE49-F238E27FC236}">
              <a16:creationId xmlns:a16="http://schemas.microsoft.com/office/drawing/2014/main" id="{E52903D9-F1D4-4C41-B301-E1E060EF49FE}"/>
            </a:ext>
          </a:extLst>
        </xdr:cNvPr>
        <xdr:cNvCxnSpPr/>
      </xdr:nvCxnSpPr>
      <xdr:spPr>
        <a:xfrm>
          <a:off x="0" y="7316391"/>
          <a:ext cx="252412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534718</xdr:colOff>
      <xdr:row>48</xdr:row>
      <xdr:rowOff>57149</xdr:rowOff>
    </xdr:from>
    <xdr:to>
      <xdr:col>3</xdr:col>
      <xdr:colOff>484229</xdr:colOff>
      <xdr:row>52</xdr:row>
      <xdr:rowOff>79809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4E8D32B8-CCAE-45ED-9712-4747E948BBBF}"/>
            </a:ext>
          </a:extLst>
        </xdr:cNvPr>
        <xdr:cNvSpPr txBox="1"/>
      </xdr:nvSpPr>
      <xdr:spPr>
        <a:xfrm>
          <a:off x="3468418" y="7372349"/>
          <a:ext cx="2311711" cy="5941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Director de Recursos Financieros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  C.P. Pedro Rocha Montalvo</a:t>
          </a:r>
        </a:p>
      </xdr:txBody>
    </xdr:sp>
    <xdr:clientData/>
  </xdr:twoCellAnchor>
  <xdr:twoCellAnchor>
    <xdr:from>
      <xdr:col>1</xdr:col>
      <xdr:colOff>225152</xdr:colOff>
      <xdr:row>48</xdr:row>
      <xdr:rowOff>0</xdr:rowOff>
    </xdr:from>
    <xdr:to>
      <xdr:col>3</xdr:col>
      <xdr:colOff>488988</xdr:colOff>
      <xdr:row>48</xdr:row>
      <xdr:rowOff>0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20B111F8-4259-41F9-A6AC-7CD5AE09DEB8}"/>
            </a:ext>
          </a:extLst>
        </xdr:cNvPr>
        <xdr:cNvCxnSpPr/>
      </xdr:nvCxnSpPr>
      <xdr:spPr>
        <a:xfrm>
          <a:off x="3158852" y="7315200"/>
          <a:ext cx="2626036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E313C-7593-4699-949C-9540D2ADC09A}">
  <sheetPr>
    <pageSetUpPr fitToPage="1"/>
  </sheetPr>
  <dimension ref="A1:D42"/>
  <sheetViews>
    <sheetView showGridLines="0" tabSelected="1" zoomScaleNormal="100" workbookViewId="0">
      <selection sqref="A1:D1"/>
    </sheetView>
  </sheetViews>
  <sheetFormatPr baseColWidth="10" defaultColWidth="11.42578125" defaultRowHeight="11.25" x14ac:dyDescent="0.25"/>
  <cols>
    <col min="1" max="1" width="44" style="14" customWidth="1"/>
    <col min="2" max="4" width="17.7109375" style="14" customWidth="1"/>
    <col min="5" max="16384" width="11.42578125" style="14"/>
  </cols>
  <sheetData>
    <row r="1" spans="1:4" ht="45.75" customHeight="1" x14ac:dyDescent="0.25">
      <c r="A1" s="26" t="s">
        <v>35</v>
      </c>
      <c r="B1" s="27"/>
      <c r="C1" s="27"/>
      <c r="D1" s="28"/>
    </row>
    <row r="2" spans="1:4" x14ac:dyDescent="0.25">
      <c r="A2" s="5" t="s">
        <v>0</v>
      </c>
      <c r="B2" s="4" t="s">
        <v>1</v>
      </c>
      <c r="C2" s="4" t="s">
        <v>2</v>
      </c>
      <c r="D2" s="4" t="s">
        <v>3</v>
      </c>
    </row>
    <row r="3" spans="1:4" x14ac:dyDescent="0.25">
      <c r="A3" s="2" t="s">
        <v>4</v>
      </c>
      <c r="B3" s="8">
        <f>SUM(B4:B13)</f>
        <v>4435551486</v>
      </c>
      <c r="C3" s="8">
        <f t="shared" ref="C3:D3" si="0">SUM(C4:C13)</f>
        <v>2433256419.6400003</v>
      </c>
      <c r="D3" s="8">
        <f t="shared" si="0"/>
        <v>2433256419.6400003</v>
      </c>
    </row>
    <row r="4" spans="1:4" x14ac:dyDescent="0.25">
      <c r="A4" s="6" t="s">
        <v>5</v>
      </c>
      <c r="B4" s="22">
        <v>0</v>
      </c>
      <c r="C4" s="22">
        <v>0</v>
      </c>
      <c r="D4" s="23">
        <v>0</v>
      </c>
    </row>
    <row r="5" spans="1:4" x14ac:dyDescent="0.25">
      <c r="A5" s="6" t="s">
        <v>6</v>
      </c>
      <c r="B5" s="9">
        <v>59083408</v>
      </c>
      <c r="C5" s="9">
        <v>62906758.350000001</v>
      </c>
      <c r="D5" s="1">
        <v>62906758.350000001</v>
      </c>
    </row>
    <row r="6" spans="1:4" x14ac:dyDescent="0.25">
      <c r="A6" s="6" t="s">
        <v>7</v>
      </c>
      <c r="B6" s="22">
        <v>0</v>
      </c>
      <c r="C6" s="22">
        <v>0</v>
      </c>
      <c r="D6" s="23">
        <v>0</v>
      </c>
    </row>
    <row r="7" spans="1:4" x14ac:dyDescent="0.25">
      <c r="A7" s="6" t="s">
        <v>8</v>
      </c>
      <c r="B7" s="22">
        <v>0</v>
      </c>
      <c r="C7" s="22">
        <v>0</v>
      </c>
      <c r="D7" s="23">
        <v>0</v>
      </c>
    </row>
    <row r="8" spans="1:4" x14ac:dyDescent="0.25">
      <c r="A8" s="6" t="s">
        <v>9</v>
      </c>
      <c r="B8" s="9">
        <v>18320000</v>
      </c>
      <c r="C8" s="9">
        <v>8291440.8600000003</v>
      </c>
      <c r="D8" s="1">
        <v>8291440.8600000003</v>
      </c>
    </row>
    <row r="9" spans="1:4" x14ac:dyDescent="0.25">
      <c r="A9" s="6" t="s">
        <v>10</v>
      </c>
      <c r="B9" s="22">
        <v>0</v>
      </c>
      <c r="C9" s="22">
        <v>0</v>
      </c>
      <c r="D9" s="23">
        <v>0</v>
      </c>
    </row>
    <row r="10" spans="1:4" x14ac:dyDescent="0.25">
      <c r="A10" s="6" t="s">
        <v>11</v>
      </c>
      <c r="B10" s="9">
        <v>400238706</v>
      </c>
      <c r="C10" s="9">
        <v>240862409.28</v>
      </c>
      <c r="D10" s="1">
        <v>240862409.28</v>
      </c>
    </row>
    <row r="11" spans="1:4" x14ac:dyDescent="0.25">
      <c r="A11" s="6" t="s">
        <v>12</v>
      </c>
      <c r="B11" s="22">
        <v>0</v>
      </c>
      <c r="C11" s="22">
        <v>0</v>
      </c>
      <c r="D11" s="23">
        <v>0</v>
      </c>
    </row>
    <row r="12" spans="1:4" x14ac:dyDescent="0.25">
      <c r="A12" s="6" t="s">
        <v>13</v>
      </c>
      <c r="B12" s="9">
        <v>3957909372</v>
      </c>
      <c r="C12" s="9">
        <v>2121195811.1500001</v>
      </c>
      <c r="D12" s="1">
        <v>2121195811.1500001</v>
      </c>
    </row>
    <row r="13" spans="1:4" x14ac:dyDescent="0.25">
      <c r="A13" s="6" t="s">
        <v>14</v>
      </c>
      <c r="B13" s="22">
        <v>0</v>
      </c>
      <c r="C13" s="22">
        <v>0</v>
      </c>
      <c r="D13" s="23">
        <v>0</v>
      </c>
    </row>
    <row r="14" spans="1:4" x14ac:dyDescent="0.25">
      <c r="A14" s="3" t="s">
        <v>15</v>
      </c>
      <c r="B14" s="10">
        <f>SUM(B15:B23)</f>
        <v>4435551486</v>
      </c>
      <c r="C14" s="10">
        <f t="shared" ref="C14:D14" si="1">SUM(C15:C23)</f>
        <v>1979263984.379997</v>
      </c>
      <c r="D14" s="10">
        <f t="shared" si="1"/>
        <v>1958297723.1200004</v>
      </c>
    </row>
    <row r="15" spans="1:4" x14ac:dyDescent="0.25">
      <c r="A15" s="6" t="s">
        <v>16</v>
      </c>
      <c r="B15" s="9">
        <v>3755056664.3800001</v>
      </c>
      <c r="C15" s="9">
        <v>1713053666.7199969</v>
      </c>
      <c r="D15" s="1">
        <v>1707617429.1600001</v>
      </c>
    </row>
    <row r="16" spans="1:4" x14ac:dyDescent="0.25">
      <c r="A16" s="6" t="s">
        <v>17</v>
      </c>
      <c r="B16" s="9">
        <v>113666565.42</v>
      </c>
      <c r="C16" s="9">
        <v>40613017.500000015</v>
      </c>
      <c r="D16" s="1">
        <v>36519353.020000003</v>
      </c>
    </row>
    <row r="17" spans="1:4" x14ac:dyDescent="0.25">
      <c r="A17" s="6" t="s">
        <v>18</v>
      </c>
      <c r="B17" s="9">
        <v>388834620.45000017</v>
      </c>
      <c r="C17" s="9">
        <v>147169318.22999999</v>
      </c>
      <c r="D17" s="1">
        <v>139995812.84000015</v>
      </c>
    </row>
    <row r="18" spans="1:4" x14ac:dyDescent="0.25">
      <c r="A18" s="6" t="s">
        <v>13</v>
      </c>
      <c r="B18" s="9">
        <v>85954683.770000011</v>
      </c>
      <c r="C18" s="9">
        <v>48082556.830000028</v>
      </c>
      <c r="D18" s="1">
        <v>44424194.160000026</v>
      </c>
    </row>
    <row r="19" spans="1:4" x14ac:dyDescent="0.25">
      <c r="A19" s="6" t="s">
        <v>19</v>
      </c>
      <c r="B19" s="9">
        <v>51835526.789999992</v>
      </c>
      <c r="C19" s="9">
        <v>6343204.1699999981</v>
      </c>
      <c r="D19" s="1">
        <v>5738713.0099999979</v>
      </c>
    </row>
    <row r="20" spans="1:4" x14ac:dyDescent="0.25">
      <c r="A20" s="6" t="s">
        <v>20</v>
      </c>
      <c r="B20" s="9">
        <v>40203425.189999998</v>
      </c>
      <c r="C20" s="9">
        <v>24002220.93</v>
      </c>
      <c r="D20" s="1">
        <v>24002220.93</v>
      </c>
    </row>
    <row r="21" spans="1:4" x14ac:dyDescent="0.25">
      <c r="A21" s="6" t="s">
        <v>21</v>
      </c>
      <c r="B21" s="9">
        <v>0</v>
      </c>
      <c r="C21" s="9">
        <v>0</v>
      </c>
      <c r="D21" s="1">
        <v>0</v>
      </c>
    </row>
    <row r="22" spans="1:4" x14ac:dyDescent="0.25">
      <c r="A22" s="6" t="s">
        <v>22</v>
      </c>
      <c r="B22" s="9">
        <v>0</v>
      </c>
      <c r="C22" s="9">
        <v>0</v>
      </c>
      <c r="D22" s="1">
        <v>0</v>
      </c>
    </row>
    <row r="23" spans="1:4" x14ac:dyDescent="0.25">
      <c r="A23" s="6" t="s">
        <v>23</v>
      </c>
      <c r="B23" s="9">
        <v>0</v>
      </c>
      <c r="C23" s="9">
        <v>0</v>
      </c>
      <c r="D23" s="1">
        <v>0</v>
      </c>
    </row>
    <row r="24" spans="1:4" x14ac:dyDescent="0.25">
      <c r="A24" s="7" t="s">
        <v>24</v>
      </c>
      <c r="B24" s="11">
        <f>+B3-B14</f>
        <v>0</v>
      </c>
      <c r="C24" s="11">
        <f t="shared" ref="C24:D24" si="2">+C3-C14</f>
        <v>453992435.26000333</v>
      </c>
      <c r="D24" s="11">
        <f t="shared" si="2"/>
        <v>474958696.51999998</v>
      </c>
    </row>
    <row r="25" spans="1:4" x14ac:dyDescent="0.25">
      <c r="A25" s="12"/>
      <c r="B25" s="13"/>
      <c r="C25" s="13"/>
      <c r="D25" s="13"/>
    </row>
    <row r="26" spans="1:4" x14ac:dyDescent="0.25">
      <c r="A26" s="5" t="s">
        <v>0</v>
      </c>
      <c r="B26" s="4" t="s">
        <v>1</v>
      </c>
      <c r="C26" s="4" t="s">
        <v>2</v>
      </c>
      <c r="D26" s="4" t="s">
        <v>3</v>
      </c>
    </row>
    <row r="27" spans="1:4" x14ac:dyDescent="0.25">
      <c r="A27" s="15" t="s">
        <v>25</v>
      </c>
      <c r="B27" s="8">
        <f>SUM(B28:B34)</f>
        <v>0</v>
      </c>
      <c r="C27" s="8">
        <f t="shared" ref="C27:D27" si="3">SUM(C28:C34)</f>
        <v>196373598.92999828</v>
      </c>
      <c r="D27" s="8">
        <f t="shared" si="3"/>
        <v>214705963.13</v>
      </c>
    </row>
    <row r="28" spans="1:4" x14ac:dyDescent="0.25">
      <c r="A28" s="16" t="s">
        <v>26</v>
      </c>
      <c r="B28" s="24">
        <v>0</v>
      </c>
      <c r="C28" s="24">
        <v>196373598.92999828</v>
      </c>
      <c r="D28" s="25">
        <v>214705963.13</v>
      </c>
    </row>
    <row r="29" spans="1:4" x14ac:dyDescent="0.25">
      <c r="A29" s="16" t="s">
        <v>27</v>
      </c>
      <c r="B29" s="17">
        <v>0</v>
      </c>
      <c r="C29" s="17">
        <v>0</v>
      </c>
      <c r="D29" s="17">
        <v>0</v>
      </c>
    </row>
    <row r="30" spans="1:4" x14ac:dyDescent="0.25">
      <c r="A30" s="16" t="s">
        <v>28</v>
      </c>
      <c r="B30" s="17">
        <v>0</v>
      </c>
      <c r="C30" s="17">
        <v>0</v>
      </c>
      <c r="D30" s="17">
        <v>0</v>
      </c>
    </row>
    <row r="31" spans="1:4" x14ac:dyDescent="0.25">
      <c r="A31" s="16" t="s">
        <v>29</v>
      </c>
      <c r="B31" s="17">
        <v>0</v>
      </c>
      <c r="C31" s="17">
        <v>0</v>
      </c>
      <c r="D31" s="17">
        <v>0</v>
      </c>
    </row>
    <row r="32" spans="1:4" x14ac:dyDescent="0.25">
      <c r="A32" s="16" t="s">
        <v>30</v>
      </c>
      <c r="B32" s="17">
        <v>0</v>
      </c>
      <c r="C32" s="17">
        <v>0</v>
      </c>
      <c r="D32" s="17">
        <v>0</v>
      </c>
    </row>
    <row r="33" spans="1:4" x14ac:dyDescent="0.25">
      <c r="A33" s="16" t="s">
        <v>31</v>
      </c>
      <c r="B33" s="17">
        <v>0</v>
      </c>
      <c r="C33" s="17">
        <v>0</v>
      </c>
      <c r="D33" s="17">
        <v>0</v>
      </c>
    </row>
    <row r="34" spans="1:4" x14ac:dyDescent="0.25">
      <c r="A34" s="16" t="s">
        <v>32</v>
      </c>
      <c r="B34" s="17">
        <v>0</v>
      </c>
      <c r="C34" s="17">
        <v>0</v>
      </c>
      <c r="D34" s="17">
        <v>0</v>
      </c>
    </row>
    <row r="35" spans="1:4" x14ac:dyDescent="0.25">
      <c r="A35" s="18" t="s">
        <v>33</v>
      </c>
      <c r="B35" s="19">
        <f>SUM(B36:B38)</f>
        <v>-1.2874603271484375E-5</v>
      </c>
      <c r="C35" s="19">
        <f t="shared" ref="C35:D35" si="4">SUM(C36:C38)</f>
        <v>257618836.33000135</v>
      </c>
      <c r="D35" s="19">
        <f t="shared" si="4"/>
        <v>260252733.3900001</v>
      </c>
    </row>
    <row r="36" spans="1:4" x14ac:dyDescent="0.25">
      <c r="A36" s="16" t="s">
        <v>30</v>
      </c>
      <c r="B36" s="24">
        <v>-1.2874603271484375E-5</v>
      </c>
      <c r="C36" s="24">
        <v>257618836.33000135</v>
      </c>
      <c r="D36" s="25">
        <v>260252733.3900001</v>
      </c>
    </row>
    <row r="37" spans="1:4" x14ac:dyDescent="0.25">
      <c r="A37" s="16" t="s">
        <v>31</v>
      </c>
      <c r="B37" s="17">
        <v>0</v>
      </c>
      <c r="C37" s="17">
        <v>0</v>
      </c>
      <c r="D37" s="17">
        <v>0</v>
      </c>
    </row>
    <row r="38" spans="1:4" x14ac:dyDescent="0.25">
      <c r="A38" s="16" t="s">
        <v>34</v>
      </c>
      <c r="B38" s="17">
        <v>0</v>
      </c>
      <c r="C38" s="17">
        <v>0</v>
      </c>
      <c r="D38" s="17">
        <v>0</v>
      </c>
    </row>
    <row r="39" spans="1:4" x14ac:dyDescent="0.25">
      <c r="A39" s="20" t="s">
        <v>24</v>
      </c>
      <c r="B39" s="21">
        <f>+B27+B35</f>
        <v>-1.2874603271484375E-5</v>
      </c>
      <c r="C39" s="21">
        <f t="shared" ref="C39:D39" si="5">+C27+C35</f>
        <v>453992435.25999963</v>
      </c>
      <c r="D39" s="21">
        <f t="shared" si="5"/>
        <v>474958696.5200001</v>
      </c>
    </row>
    <row r="41" spans="1:4" ht="12.75" customHeight="1" x14ac:dyDescent="0.25">
      <c r="A41" s="29" t="s">
        <v>36</v>
      </c>
      <c r="B41" s="29"/>
      <c r="C41" s="29"/>
      <c r="D41" s="29"/>
    </row>
    <row r="42" spans="1:4" x14ac:dyDescent="0.25">
      <c r="A42" s="29"/>
      <c r="B42" s="29"/>
      <c r="C42" s="29"/>
      <c r="D42" s="29"/>
    </row>
  </sheetData>
  <mergeCells count="2">
    <mergeCell ref="A1:D1"/>
    <mergeCell ref="A41:D42"/>
  </mergeCells>
  <printOptions horizontalCentered="1"/>
  <pageMargins left="0.7" right="0.7" top="0.75" bottom="0.75" header="0.3" footer="0.3"/>
  <pageSetup scale="9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DRF</cp:lastModifiedBy>
  <cp:revision/>
  <cp:lastPrinted>2026-07-28T18:56:20Z</cp:lastPrinted>
  <dcterms:created xsi:type="dcterms:W3CDTF">2017-12-20T04:54:53Z</dcterms:created>
  <dcterms:modified xsi:type="dcterms:W3CDTF">2026-07-28T18:56:22Z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